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Personal\Desktop\03.04_Ignitis grupės paslaugų centras_709920_Biuro technika\"/>
    </mc:Choice>
  </mc:AlternateContent>
  <bookViews>
    <workbookView xWindow="28680" yWindow="-120" windowWidth="29040" windowHeight="15720"/>
  </bookViews>
  <sheets>
    <sheet name="GPC" sheetId="2" r:id="rId1"/>
  </sheets>
  <definedNames>
    <definedName name="_xlnm._FilterDatabase" localSheetId="0" hidden="1">GPC!$D$4:$D$72</definedName>
    <definedName name="_ftn1" localSheetId="0">GPC!$B$64</definedName>
    <definedName name="_ftnref1" localSheetId="0">GPC!$F$34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7" i="2" l="1"/>
  <c r="H38" i="2"/>
  <c r="B7" i="2" l="1"/>
  <c r="B8" i="2" s="1"/>
  <c r="B9" i="2" s="1"/>
  <c r="B10" i="2" s="1"/>
  <c r="B11" i="2" s="1"/>
  <c r="B12" i="2" s="1"/>
  <c r="B13" i="2" s="1"/>
  <c r="B14" i="2" s="1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B17" i="2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H26" i="2"/>
  <c r="H27" i="2"/>
  <c r="H28" i="2"/>
  <c r="H29" i="2"/>
  <c r="H30" i="2"/>
  <c r="H31" i="2"/>
  <c r="H32" i="2"/>
  <c r="H33" i="2"/>
  <c r="H34" i="2"/>
  <c r="H35" i="2"/>
  <c r="H36" i="2"/>
  <c r="H39" i="2"/>
  <c r="H25" i="2"/>
  <c r="H21" i="2"/>
  <c r="H22" i="2"/>
  <c r="H23" i="2"/>
  <c r="H24" i="2"/>
  <c r="H7" i="2"/>
  <c r="H8" i="2"/>
  <c r="H9" i="2"/>
  <c r="H10" i="2"/>
  <c r="H11" i="2"/>
  <c r="H12" i="2"/>
  <c r="H13" i="2"/>
  <c r="H14" i="2"/>
  <c r="H16" i="2"/>
  <c r="H17" i="2"/>
  <c r="H18" i="2"/>
  <c r="H19" i="2"/>
  <c r="H20" i="2"/>
  <c r="H6" i="2"/>
  <c r="H73" i="2" l="1"/>
  <c r="H74" i="2" s="1"/>
  <c r="H75" i="2" s="1"/>
  <c r="B56" i="2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</calcChain>
</file>

<file path=xl/sharedStrings.xml><?xml version="1.0" encoding="utf-8"?>
<sst xmlns="http://schemas.openxmlformats.org/spreadsheetml/2006/main" count="160" uniqueCount="97">
  <si>
    <t>Pirkimo objektas</t>
  </si>
  <si>
    <t>1 mato vieneto įkainis EUR be PVM</t>
  </si>
  <si>
    <t>Kaina EUR be PVM</t>
  </si>
  <si>
    <t xml:space="preserve">Pasiūlymo kaina (EUR be PVM) </t>
  </si>
  <si>
    <t>PVM</t>
  </si>
  <si>
    <t xml:space="preserve">Pasiūlymo kaina EUR su PVM </t>
  </si>
  <si>
    <t>Preliminarus kiekis</t>
  </si>
  <si>
    <t>Eil. Nr.</t>
  </si>
  <si>
    <t>Mato vnt.</t>
  </si>
  <si>
    <t>(Įrašyti į Pasiūlymo formos 4.2 lentelę)</t>
  </si>
  <si>
    <t>(2024-GSC-105) Biuro technika</t>
  </si>
  <si>
    <t>A4 ir A3 formato dokumentams. Laminavimo ertmės plotis ne mažiau 330 mm (± 10 mm) . Laminuoja įvairių paviršių popierių. Maksimalus laminuojamo dokumento plotis –  330 mm (± 10 mm).Galima laminuoti be apsauginio dėklo. Maksimalus laminavimo vokų storis 250 mikronų, atbulinės eigos funkcija</t>
  </si>
  <si>
    <t>Rankų apsauga. Formatas A3. Pjovimo ilgis: 460 mm (± 5 mm). Pjovimo storis: 0,6 mm (± 1 mm). Darbo paviršiaus dydis ne mažiau 580 x 211 mm. Svoris ne mažiau 1,5 kg.</t>
  </si>
  <si>
    <t>Su rankų apsauga. Ant pagrindo liniuotė ir formų atžymos. Darbo paviršiaus dydis – ne mažesnis kaip 440x211mm. Popieriaus pjovimo storis –  ne mažiau 1 mm.</t>
  </si>
  <si>
    <t>Pjovimo ilgis –  ne mažiau1500 mm. Pjaustyklės pado išoriniai matmenys: ne mažesnis kaip1742x460x900 mm. Pjovimo storis: popierius – ne mažiau 3,5 mm, plastikinės kortelės – ne mažiau 1mm; plėvelės – ne mažiau 0,5 mm. Antistatinis aliuminis padas su dydžių ženklinimu.</t>
  </si>
  <si>
    <t>Riša plastikinėmis spiralėmis. Pramušamo pluošto storis ne mažiau 8 lapai (A4, 80 g/m2). Galima įrišti ne mažiau 150 lapų (A4, 80 g/m2). Rankena perforavimui dviem rankom. Atskira rankena spiralės atidarymui, galima perforuoti ir dėti į spiralę vienu metu. Korpuse įmontuotas spiralės dydžio matuoklis. Spiralės skersmuo – ne mažiau 12 mm.</t>
  </si>
  <si>
    <t xml:space="preserve"> Riša plastikinėmis spiralėmis. Pramušamo pluošto storis ne mažiau 15 lapų (A4, 80 g/m2). Galima įrišti ne mažiau 300 lapų (A4, 80 g/m2). Rankena perforavimui dviem rankom. Atskira rankena spiralės atidarymui, galima perforuoti ir dėti į spiralę vienu metu. Korpuse įmontuotas spiralės dydžio matuoklis. Spiralės skersmuo – ne mažiau 32 mm.</t>
  </si>
  <si>
    <t>Ne mažesnis kaip 4x7 cm ekranas, rodo visus nustatymus prieš spausdinant. Ne mažiau kaip 4 raidžių dydžiai, lietuvių kalbos raidynas. Ne mažiau kaip 6 raidžių stiliai. Gali išsaugoti iki 6 ruošinių. Juostelių pločiai – nuo 6 mm iki 19 mm, su galimybe spausdinti barkodus ir kitus grafinius objektus. USB jungtis prie kompiuterio. Gali spausdinti keturias eilutes. Turi veikti nuo tinklo ir autonominio energijos šaltinio (akumuliatorių arba baterijų).</t>
  </si>
  <si>
    <t>Automatinis dokumentų naikiklis. Pjausto iki 200 vnt.(automatinis režimas) arba iki 7 vnt (rankiniu būdu). Apsauga nuo perkaitimo, Auto Start/Stop, automatinis atsijungimas, kai atliekų konteineris išimtas. Naikina: popierių, CD, mokėjimo korteles, sąvaržėles. Garantija: 2 metai / 5 metų peiliams. 
Dokumentų naikiklio dėklo talpa: 200 
3,5\" diskelių naikinimas: Ne 
Dokumentų naikintuvų tipas: Kryžminis 
Galia: 270 
Dėžės talpa: 32l 
Maksimalus plotis: 230mm 
Saugumo lygis: P-4, T-4 
Fragmentų dydis – popierius: 4 x 40 
Reverso funkcija: Taip 
Automatinis paleidimas: Taip 
LCD ekranas: Ne</t>
  </si>
  <si>
    <t>Dokumentų naikiklis
Maksimalus Ertmės plotis: 310 mm. Turi tilpti A4 formato lapas.
Vienu metu naikina: A4 80 gsm 18.0-20.0 lapų 
Naikina į juostas: 4.0 mm 40.0 mm 
Saugumo klasė: P-4/F-1/O-3/T-4/E-3 
Naikina: 
CDs/DVD - taip 
Korteles - taip 
Popieriaus sąsagėles - taip 
Konteinerio talpa: 160 l 
Triukšmo lygis: 52 dB(A) 
Galingumas: 900 W</t>
  </si>
  <si>
    <t>Lipnaus pagrindo laminavimo plėvelė. Matmenys: 216x303 (A4 formatas), storis 80 mikronų. Pakuotėje  ne mažiau 100 vnt.</t>
  </si>
  <si>
    <t>Laminavimo vokeliai. A4 formatas. Matmenys 216x303 mm. Storis - 175 mikronai, skaidrūs. Pakuotėje ne mažiau 100 vnt.</t>
  </si>
  <si>
    <t>Laminavimo vokeliai. Matmenys: 80x111 mm. Storis - 175 mikronai, skaidrūs. Pakuotėje ne mažiau 100 vnt.</t>
  </si>
  <si>
    <t>storis 125 mikronų, antistatiniai, skaidrūs, matmenys 80x111(±1)  mm., pakuotė 100 vnt.</t>
  </si>
  <si>
    <t>storis 250 mikronų, antistatiniai, skaidrūs, matmenys 80x111(±1)  mm., pakuotė 100 vnt.</t>
  </si>
  <si>
    <t>storis 125 mikronų, antistatiniai, skaidrūs, A6 formato, pakuotė 100 vnt.</t>
  </si>
  <si>
    <t>storis 250 mikronų, antistatiniai, skaidrūs, A6 formato, pakuotė 100 vnt.</t>
  </si>
  <si>
    <t>storis 125 mikronų, antistatiniai, skaidrūs, A5 formato, pakuotė 100 vnt.</t>
  </si>
  <si>
    <t>storis 250 mikronų, antistatiniai, skaidrūs, A5 formato, pakuotė 100 vnt.</t>
  </si>
  <si>
    <t>storis 80 mikronų, antistatiniai, skaidrūs, įvarių spalvų A4 formato, pakuotė 100 vnt.</t>
  </si>
  <si>
    <t>storis 125 mikronų, antistatiniai, skaidrūs, A4 formato, pakuotė 100 vnt.</t>
  </si>
  <si>
    <t>storis 250 mikronų, antistatiniai, skaidrūs, A4 formato, pakuotė 100 vnt.</t>
  </si>
  <si>
    <t>storis 80 mikronų, antistatiniai, skaidrūs, A3 formato, pakuotė 100 vnt.</t>
  </si>
  <si>
    <t>storis 125 mikronų, antistatiniai, skaidrūs, A3 formato, pakuotė 100 vnt.</t>
  </si>
  <si>
    <t>storis 250 mikronų, antistatiniai, skaidrūs, A3 formato, pakuotė 100 vnt.</t>
  </si>
  <si>
    <t>peiliukų specifikacija, atitinkanti Techninės specifikacijos lentelės Nr. 1, 2 punkto pozicijai siūlomas pjaustykles.</t>
  </si>
  <si>
    <t>peiliukų specifikacija, atitinkanti Techninės specifikacijos lentelės Nr. 1, 3 punkto pozicijai siūlomas pjaustykles.</t>
  </si>
  <si>
    <t>peiliukų specifikacija, atitinkanti Techninės specifikacijos lentelės Nr. 1, 4 punkto pozicijai siūlomas pjaustykles.</t>
  </si>
  <si>
    <t>formatas - A4, įvairių spalvų, nugarėlės plotis 1,5 mm (telpa iki 10 lapų), skaidrus viršelis, plastikinė nugarėlė, pakuotė 100 vnt.</t>
  </si>
  <si>
    <t>formatas - A4, įvairių spalvų, nugarėlės plotis 3 mm (telpa iki 10-15 lapų), skaidrus viršelis, plastikinė nugarėlė, pakuotė 100 vnt.</t>
  </si>
  <si>
    <t>formatas - A4, įvairių spalvų, nugarėlės plotis 4 mm (telpa iki 20-35 lapų), skaidrus viršelis, plastikinė nugarėlė, pakuotė 100 vnt.</t>
  </si>
  <si>
    <t>formatas – A4, įvairių spalvų, nugarėlės plotis 5 mm (telpa 25-40 lapų), skaidrus viršelis, plastikinė nugarėlė, pakuotė 100 vnt.</t>
  </si>
  <si>
    <t>formatas - A4, įvairių spalvų, nugarėlės plotis 6 mm (telpa 30-50) lapų), skaidrus viršelis, plastikinė nugarėlė, pakuotė 100 vnt.</t>
  </si>
  <si>
    <t>formatas – A4, įvairių spalvų, nugarėlės plotis 7 mm (telpa 40-55 lapai), skaidrus viršelis, plastikinė nugarėlė, pakuotė 100 vnt.</t>
  </si>
  <si>
    <t>formatas – A4, įvairių spalvų, nugarėlės plotis 9 mm (telpa 55-75 lapai), skaidrus viršelis, plastikinė nugarėlė, pakuotė 100 vnt.</t>
  </si>
  <si>
    <t>formatas - A4, įvairių spalvų, nugarėlės plotis 10 mm (telpa 60-85 lapai), skaidrus viršelis, plastikinė nugarėlė, pakuotė 100 vnt.</t>
  </si>
  <si>
    <t>formatas – A4, įvairių spalvų, nugarėlės plotis 12 mm (telpa 75-100 lapų), skaidrus viršelis, plastikinė nugarėlė, pakuotė 100 vnt.</t>
  </si>
  <si>
    <t>formatas - A4, įvairių spalvų, nugarėlės plotis 15 mm, skaidrus viršelis, plastikinė nugarėlė, pakuotė 100 vnt.</t>
  </si>
  <si>
    <t>formatas – A4, įvairių spalvų, nugarėlės plotis 16 mm, skaidrus viršelis, plastikinė nugarėlė, pakuotė 100 vnt.</t>
  </si>
  <si>
    <t>formatas – A4, įvairių spalvų, nugarėlės plotis 24 mm, skaidrus viršelis, plastikinė nugarėlė, pakuotė 100 vnt.</t>
  </si>
  <si>
    <t>formatas – A4, įvairių spalvų, nugarėlės plotis 36 mm (telpa 280-340 lapų), skaidrus viršelis, plastikinė nugarėlė, pakuotė 100 vnt.</t>
  </si>
  <si>
    <t>Užtikrina prezentacijos ilgaamžiškumą. Kartoniniai viršeliai A4, svoris 250g/m2. Pakuotėje 100 vnt. Spalva: Balta, juoda.</t>
  </si>
  <si>
    <t>Įrišimo viršeliai. A4 formato. Storis ne mažiau 150 mic. Plastikiniai. Skaidrūs. Dėžutėje ne mažiau 100 vnt.</t>
  </si>
  <si>
    <t>Įrišimo viršeliai. A4 formato. Storis ne mažiau 200 mic. Plastikiniai. Skaidrūs. Dėžutėje ne mažiau 100 vnt.</t>
  </si>
  <si>
    <t>Įrišimo viršeliai. A3 formato. Plastikiniai. Skaidrūs. Dėžutėje ne mažiau 100 vnt.</t>
  </si>
  <si>
    <t>Pagaminti iš plastiko. Mėlynos spalvos. Storis 200 mikronų. A4 formatas. Dėžutėje 100 vienetų.</t>
  </si>
  <si>
    <t>Pagamintos iš kartono. Mėlynos/baltos/juodos spalvos. A4 formatas. Dėžutėje 100 vienetų. Chromuotos, blizgiu paviršiumi. 250 g/m2 kartonas.</t>
  </si>
  <si>
    <t>Pagamintos iš kartono. Baltos/mėlynos/juodos spalvos. A4 formatas. Dėžutėje 100 vienetų. 250 g/m2 kartonas.</t>
  </si>
  <si>
    <t>Spiralės diametras 6 mm, įvairių spalvų, pakuotė 100 vnt.</t>
  </si>
  <si>
    <t>Spiralės diametras 8 mm, įvairių spalvų, pakuotė 100 vnt.</t>
  </si>
  <si>
    <t>Spiralės diametras 10 mm, įvairių spalvų, pakuotė 100 vnt.</t>
  </si>
  <si>
    <t>Spiralės diametras 12 mm, įvairių spalvų, pakuotė 100 vnt.</t>
  </si>
  <si>
    <t>Spiralės diametras 14 mm, įvairių spalvų, pakuotė 100 vnt.</t>
  </si>
  <si>
    <t>Spiralės diametras 16 mm, įvairių spalvų, pakuotė 100 vnt.</t>
  </si>
  <si>
    <t>Spiralės diametras 19 mm, įvairių spalvų, pakuotė 100 vnt.</t>
  </si>
  <si>
    <t>Spiralės diametras 22 mm, įvairių spalvų, pakuotė 100 vnt.</t>
  </si>
  <si>
    <t>Spiralės diametras 25 mm, įvairių spalvų, pakuotė 100 vnt.</t>
  </si>
  <si>
    <t>Spiralės diametras 28 mm, įvairių spalvų, pakuotė 100 vnt.</t>
  </si>
  <si>
    <t>Spiralės diametras 32 mm, įvairių spalvų, pakuotė 100 vnt.</t>
  </si>
  <si>
    <t>Spiralės diametras 38 mm, įvairių spalvų, pakuotė 100 vnt.</t>
  </si>
  <si>
    <t>Spiralės diametras 45 mm, įvairių spalvų, pakuotė 100 vnt.</t>
  </si>
  <si>
    <t>Diametras 6,4 mm, pakuotė 100 vnt.</t>
  </si>
  <si>
    <t>Diametras 7,9 mm, pakuotė 100 vnt.</t>
  </si>
  <si>
    <t>Diametras 9 mm, pakuotė 100 vnt.</t>
  </si>
  <si>
    <t>Diametras 9,5 mm, pakuotė 100 vnt.</t>
  </si>
  <si>
    <t>Diametras 11 mm, pakuotė 100 vnt.</t>
  </si>
  <si>
    <t>Diametras 12,7 mm, pakuotė 100 vnt.</t>
  </si>
  <si>
    <t>Laminatorius</t>
  </si>
  <si>
    <t>Pjaustyklė (giljotina) popieriui</t>
  </si>
  <si>
    <t>Įrišimo aparatas</t>
  </si>
  <si>
    <t>Etikečių spausdintuvas</t>
  </si>
  <si>
    <t>Dokumentų naikikliai</t>
  </si>
  <si>
    <t>Biuro technikos eksplotacinės medžiagos</t>
  </si>
  <si>
    <t xml:space="preserve">Biuro technika </t>
  </si>
  <si>
    <t>Laminavimo plėvelė</t>
  </si>
  <si>
    <t>Keičiami peiliukai popieriaus pjaustyklei (giljotina)</t>
  </si>
  <si>
    <t>Terminiai įrišimo viršeliai</t>
  </si>
  <si>
    <t>Odos imitacijos įrišimo viršeliai</t>
  </si>
  <si>
    <t>Skaidrūs įrišimo viršeliai</t>
  </si>
  <si>
    <t>Plastikiniai įrišimo viršeliai</t>
  </si>
  <si>
    <t>Kartoninės įrišimo nugarėlės</t>
  </si>
  <si>
    <t>Plastikinė įrišimo spiralė</t>
  </si>
  <si>
    <t>Balti metaliniai įrišimo elementai (spiralės)</t>
  </si>
  <si>
    <t>vnt.</t>
  </si>
  <si>
    <t>pak.</t>
  </si>
  <si>
    <t xml:space="preserve">pak. </t>
  </si>
  <si>
    <t>Laminavimo vokeliai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</si>
</sst>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b/>
      <sz val="12"/>
      <color theme="1"/>
      <name val="Arial"/>
      <family val="2"/>
      <charset val="186"/>
    </font>
    <font>
      <i/>
      <sz val="10"/>
      <color rgb="FFFF0000"/>
      <name val="Times New Roman"/>
      <family val="1"/>
      <charset val="186"/>
    </font>
    <font>
      <b/>
      <sz val="9"/>
      <color rgb="FF000000"/>
      <name val="Arial"/>
      <family val="2"/>
      <charset val="186"/>
    </font>
    <font>
      <sz val="10"/>
      <color theme="1"/>
      <name val="Arial"/>
      <family val="2"/>
      <charset val="186"/>
    </font>
    <font>
      <sz val="11"/>
      <color theme="1"/>
      <name val="Arial"/>
      <family val="2"/>
      <charset val="186"/>
    </font>
    <font>
      <sz val="11"/>
      <name val="Arial"/>
      <family val="2"/>
      <charset val="186"/>
    </font>
    <font>
      <b/>
      <sz val="11"/>
      <color theme="1"/>
      <name val="Arial"/>
      <family val="2"/>
      <charset val="186"/>
    </font>
    <font>
      <b/>
      <sz val="11"/>
      <color rgb="FF00000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0" xfId="1" applyFont="1"/>
    <xf numFmtId="0" fontId="2" fillId="2" borderId="0" xfId="1" applyFont="1" applyFill="1" applyAlignment="1">
      <alignment horizontal="center" wrapText="1"/>
    </xf>
    <xf numFmtId="0" fontId="3" fillId="2" borderId="0" xfId="1" applyFont="1" applyFill="1" applyBorder="1"/>
    <xf numFmtId="0" fontId="4" fillId="0" borderId="0" xfId="1" applyFont="1" applyAlignment="1"/>
    <xf numFmtId="0" fontId="2" fillId="0" borderId="6" xfId="1" applyFont="1" applyBorder="1"/>
    <xf numFmtId="2" fontId="2" fillId="0" borderId="8" xfId="1" applyNumberFormat="1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6" fillId="0" borderId="7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2" fontId="2" fillId="0" borderId="1" xfId="1" applyNumberFormat="1" applyFont="1" applyBorder="1" applyProtection="1">
      <protection locked="0"/>
    </xf>
    <xf numFmtId="0" fontId="9" fillId="2" borderId="1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left" vertical="center" wrapText="1"/>
    </xf>
    <xf numFmtId="0" fontId="9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2" fontId="2" fillId="0" borderId="9" xfId="1" applyNumberFormat="1" applyFont="1" applyBorder="1" applyProtection="1">
      <protection locked="0"/>
    </xf>
    <xf numFmtId="2" fontId="2" fillId="0" borderId="14" xfId="1" applyNumberFormat="1" applyFont="1" applyBorder="1"/>
    <xf numFmtId="2" fontId="2" fillId="0" borderId="15" xfId="1" applyNumberFormat="1" applyFont="1" applyBorder="1"/>
    <xf numFmtId="0" fontId="6" fillId="0" borderId="13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2" fontId="2" fillId="0" borderId="2" xfId="1" applyNumberFormat="1" applyFont="1" applyBorder="1" applyProtection="1">
      <protection locked="0"/>
    </xf>
    <xf numFmtId="2" fontId="10" fillId="3" borderId="3" xfId="1" applyNumberFormat="1" applyFont="1" applyFill="1" applyBorder="1" applyAlignment="1">
      <alignment vertical="center" wrapText="1"/>
    </xf>
    <xf numFmtId="2" fontId="10" fillId="3" borderId="3" xfId="0" applyNumberFormat="1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vertical="center" wrapText="1"/>
    </xf>
    <xf numFmtId="2" fontId="8" fillId="0" borderId="5" xfId="0" applyNumberFormat="1" applyFont="1" applyBorder="1"/>
    <xf numFmtId="0" fontId="10" fillId="0" borderId="3" xfId="0" applyFont="1" applyBorder="1" applyAlignment="1">
      <alignment horizontal="left" vertical="center"/>
    </xf>
    <xf numFmtId="0" fontId="8" fillId="0" borderId="3" xfId="0" applyFont="1" applyBorder="1"/>
    <xf numFmtId="0" fontId="10" fillId="0" borderId="3" xfId="0" applyFont="1" applyBorder="1" applyAlignment="1">
      <alignment vertical="center" wrapText="1"/>
    </xf>
    <xf numFmtId="2" fontId="8" fillId="0" borderId="3" xfId="0" applyNumberFormat="1" applyFont="1" applyBorder="1"/>
    <xf numFmtId="2" fontId="10" fillId="3" borderId="19" xfId="1" applyNumberFormat="1" applyFont="1" applyFill="1" applyBorder="1" applyAlignment="1">
      <alignment horizontal="center" vertical="center" wrapText="1"/>
    </xf>
    <xf numFmtId="2" fontId="10" fillId="3" borderId="21" xfId="1" applyNumberFormat="1" applyFont="1" applyFill="1" applyBorder="1" applyAlignment="1">
      <alignment horizontal="center" vertical="center" wrapText="1"/>
    </xf>
    <xf numFmtId="2" fontId="4" fillId="4" borderId="19" xfId="1" applyNumberFormat="1" applyFont="1" applyFill="1" applyBorder="1" applyAlignment="1">
      <alignment horizontal="center" vertical="center" wrapText="1"/>
    </xf>
    <xf numFmtId="2" fontId="4" fillId="4" borderId="20" xfId="1" applyNumberFormat="1" applyFont="1" applyFill="1" applyBorder="1" applyAlignment="1">
      <alignment horizontal="center" vertical="center" wrapText="1"/>
    </xf>
    <xf numFmtId="2" fontId="4" fillId="4" borderId="21" xfId="1" applyNumberFormat="1" applyFont="1" applyFill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0" fillId="0" borderId="1" xfId="0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tabSelected="1" topLeftCell="B1" zoomScaleNormal="100" workbookViewId="0">
      <pane ySplit="4" topLeftCell="A67" activePane="bottomLeft" state="frozen"/>
      <selection pane="bottomLeft" activeCell="G35" sqref="G35"/>
    </sheetView>
  </sheetViews>
  <sheetFormatPr defaultColWidth="9.21875" defaultRowHeight="11.4" x14ac:dyDescent="0.2"/>
  <cols>
    <col min="1" max="1" width="9.21875" style="1"/>
    <col min="2" max="2" width="6.77734375" style="1" customWidth="1"/>
    <col min="3" max="3" width="37.21875" style="1" customWidth="1"/>
    <col min="4" max="4" width="68.44140625" style="1" customWidth="1"/>
    <col min="5" max="5" width="12" style="1" customWidth="1"/>
    <col min="6" max="6" width="12.21875" style="1" customWidth="1"/>
    <col min="7" max="7" width="26.5546875" style="1" customWidth="1"/>
    <col min="8" max="8" width="16.44140625" style="1" customWidth="1"/>
    <col min="9" max="9" width="30.5546875" style="1" customWidth="1"/>
    <col min="10" max="10" width="26.21875" style="1" customWidth="1"/>
    <col min="11" max="16384" width="9.21875" style="1"/>
  </cols>
  <sheetData>
    <row r="2" spans="1:10" ht="15.6" x14ac:dyDescent="0.3">
      <c r="B2" s="4" t="s">
        <v>10</v>
      </c>
      <c r="C2" s="4"/>
      <c r="D2" s="4"/>
      <c r="E2" s="4"/>
      <c r="F2" s="4"/>
    </row>
    <row r="3" spans="1:10" ht="13.8" thickBot="1" x14ac:dyDescent="0.3">
      <c r="J3" s="3"/>
    </row>
    <row r="4" spans="1:10" ht="63" customHeight="1" thickBot="1" x14ac:dyDescent="0.25">
      <c r="B4" s="31" t="s">
        <v>7</v>
      </c>
      <c r="C4" s="39" t="s">
        <v>0</v>
      </c>
      <c r="D4" s="40"/>
      <c r="E4" s="31" t="s">
        <v>8</v>
      </c>
      <c r="F4" s="32" t="s">
        <v>6</v>
      </c>
      <c r="G4" s="33" t="s">
        <v>1</v>
      </c>
      <c r="H4" s="33" t="s">
        <v>2</v>
      </c>
      <c r="J4" s="2"/>
    </row>
    <row r="5" spans="1:10" ht="27" customHeight="1" thickBot="1" x14ac:dyDescent="0.25">
      <c r="A5" s="5"/>
      <c r="B5" s="41" t="s">
        <v>83</v>
      </c>
      <c r="C5" s="42"/>
      <c r="D5" s="42"/>
      <c r="E5" s="42"/>
      <c r="F5" s="42"/>
      <c r="G5" s="42"/>
      <c r="H5" s="43"/>
      <c r="J5" s="2"/>
    </row>
    <row r="6" spans="1:10" ht="69" x14ac:dyDescent="0.2">
      <c r="A6" s="5"/>
      <c r="B6" s="17">
        <v>1</v>
      </c>
      <c r="C6" s="15" t="s">
        <v>77</v>
      </c>
      <c r="D6" s="10" t="s">
        <v>11</v>
      </c>
      <c r="E6" s="29" t="s">
        <v>93</v>
      </c>
      <c r="F6" s="8">
        <v>1</v>
      </c>
      <c r="G6" s="30">
        <v>96.65</v>
      </c>
      <c r="H6" s="6">
        <f t="shared" ref="H6:H20" si="0">(F6*G6)</f>
        <v>96.65</v>
      </c>
    </row>
    <row r="7" spans="1:10" ht="41.4" x14ac:dyDescent="0.2">
      <c r="A7" s="5"/>
      <c r="B7" s="14">
        <f>(B6+1)</f>
        <v>2</v>
      </c>
      <c r="C7" s="45" t="s">
        <v>78</v>
      </c>
      <c r="D7" s="9" t="s">
        <v>12</v>
      </c>
      <c r="E7" s="18" t="s">
        <v>93</v>
      </c>
      <c r="F7" s="7">
        <v>1</v>
      </c>
      <c r="G7" s="19">
        <v>42.32</v>
      </c>
      <c r="H7" s="25">
        <f t="shared" si="0"/>
        <v>42.32</v>
      </c>
    </row>
    <row r="8" spans="1:10" ht="41.4" x14ac:dyDescent="0.2">
      <c r="A8" s="5"/>
      <c r="B8" s="14">
        <f t="shared" ref="B8:B14" si="1">(B7+1)</f>
        <v>3</v>
      </c>
      <c r="C8" s="45"/>
      <c r="D8" s="9" t="s">
        <v>13</v>
      </c>
      <c r="E8" s="18" t="s">
        <v>93</v>
      </c>
      <c r="F8" s="7">
        <v>1</v>
      </c>
      <c r="G8" s="19">
        <v>32.549999999999997</v>
      </c>
      <c r="H8" s="25">
        <f t="shared" si="0"/>
        <v>32.549999999999997</v>
      </c>
    </row>
    <row r="9" spans="1:10" ht="55.2" x14ac:dyDescent="0.2">
      <c r="A9" s="5"/>
      <c r="B9" s="14">
        <f t="shared" si="1"/>
        <v>4</v>
      </c>
      <c r="C9" s="45"/>
      <c r="D9" s="9" t="s">
        <v>14</v>
      </c>
      <c r="E9" s="18" t="s">
        <v>93</v>
      </c>
      <c r="F9" s="7">
        <v>1</v>
      </c>
      <c r="G9" s="19">
        <v>191.1</v>
      </c>
      <c r="H9" s="25">
        <f t="shared" si="0"/>
        <v>191.1</v>
      </c>
    </row>
    <row r="10" spans="1:10" ht="81" customHeight="1" x14ac:dyDescent="0.2">
      <c r="A10" s="5"/>
      <c r="B10" s="14">
        <f t="shared" si="1"/>
        <v>5</v>
      </c>
      <c r="C10" s="45" t="s">
        <v>79</v>
      </c>
      <c r="D10" s="9" t="s">
        <v>15</v>
      </c>
      <c r="E10" s="18" t="s">
        <v>93</v>
      </c>
      <c r="F10" s="7">
        <v>1</v>
      </c>
      <c r="G10" s="19">
        <v>105.94</v>
      </c>
      <c r="H10" s="25">
        <f t="shared" si="0"/>
        <v>105.94</v>
      </c>
    </row>
    <row r="11" spans="1:10" ht="69" x14ac:dyDescent="0.2">
      <c r="A11" s="5"/>
      <c r="B11" s="14">
        <f t="shared" si="1"/>
        <v>6</v>
      </c>
      <c r="C11" s="45"/>
      <c r="D11" s="9" t="s">
        <v>16</v>
      </c>
      <c r="E11" s="18" t="s">
        <v>93</v>
      </c>
      <c r="F11" s="7">
        <v>1</v>
      </c>
      <c r="G11" s="19">
        <v>196.22</v>
      </c>
      <c r="H11" s="25">
        <f t="shared" si="0"/>
        <v>196.22</v>
      </c>
    </row>
    <row r="12" spans="1:10" ht="90" customHeight="1" x14ac:dyDescent="0.2">
      <c r="A12" s="5"/>
      <c r="B12" s="14">
        <f t="shared" si="1"/>
        <v>7</v>
      </c>
      <c r="C12" s="13" t="s">
        <v>80</v>
      </c>
      <c r="D12" s="9" t="s">
        <v>17</v>
      </c>
      <c r="E12" s="18" t="s">
        <v>93</v>
      </c>
      <c r="F12" s="7">
        <v>1</v>
      </c>
      <c r="G12" s="19">
        <v>166.67</v>
      </c>
      <c r="H12" s="25">
        <f t="shared" si="0"/>
        <v>166.67</v>
      </c>
    </row>
    <row r="13" spans="1:10" ht="226.05" customHeight="1" x14ac:dyDescent="0.2">
      <c r="A13" s="5"/>
      <c r="B13" s="14">
        <f t="shared" si="1"/>
        <v>8</v>
      </c>
      <c r="C13" s="45" t="s">
        <v>81</v>
      </c>
      <c r="D13" s="9" t="s">
        <v>18</v>
      </c>
      <c r="E13" s="18" t="s">
        <v>93</v>
      </c>
      <c r="F13" s="7">
        <v>1</v>
      </c>
      <c r="G13" s="19">
        <v>514.6</v>
      </c>
      <c r="H13" s="25">
        <f t="shared" si="0"/>
        <v>514.6</v>
      </c>
    </row>
    <row r="14" spans="1:10" ht="188.55" customHeight="1" thickBot="1" x14ac:dyDescent="0.25">
      <c r="A14" s="5"/>
      <c r="B14" s="27">
        <f t="shared" si="1"/>
        <v>9</v>
      </c>
      <c r="C14" s="51"/>
      <c r="D14" s="28" t="s">
        <v>19</v>
      </c>
      <c r="E14" s="22" t="s">
        <v>93</v>
      </c>
      <c r="F14" s="23">
        <v>1</v>
      </c>
      <c r="G14" s="24">
        <v>1366.67</v>
      </c>
      <c r="H14" s="26">
        <f t="shared" si="0"/>
        <v>1366.67</v>
      </c>
    </row>
    <row r="15" spans="1:10" ht="25.05" customHeight="1" thickBot="1" x14ac:dyDescent="0.25">
      <c r="A15" s="5"/>
      <c r="B15" s="52" t="s">
        <v>82</v>
      </c>
      <c r="C15" s="53"/>
      <c r="D15" s="53"/>
      <c r="E15" s="53"/>
      <c r="F15" s="53"/>
      <c r="G15" s="56"/>
      <c r="H15" s="54"/>
    </row>
    <row r="16" spans="1:10" ht="27.6" x14ac:dyDescent="0.3">
      <c r="A16" s="5"/>
      <c r="B16" s="17">
        <v>10</v>
      </c>
      <c r="C16" s="15" t="s">
        <v>84</v>
      </c>
      <c r="D16" s="10" t="s">
        <v>20</v>
      </c>
      <c r="E16" s="29" t="s">
        <v>94</v>
      </c>
      <c r="F16" s="8">
        <v>1</v>
      </c>
      <c r="G16" s="58">
        <v>43.61</v>
      </c>
      <c r="H16" s="6">
        <f t="shared" si="0"/>
        <v>43.61</v>
      </c>
    </row>
    <row r="17" spans="1:9" ht="27.6" x14ac:dyDescent="0.3">
      <c r="A17" s="5"/>
      <c r="B17" s="14">
        <f>(B16+1)</f>
        <v>11</v>
      </c>
      <c r="C17" s="44" t="s">
        <v>96</v>
      </c>
      <c r="D17" s="9" t="s">
        <v>21</v>
      </c>
      <c r="E17" s="18" t="s">
        <v>94</v>
      </c>
      <c r="F17" s="7">
        <v>1</v>
      </c>
      <c r="G17" s="58">
        <v>32.28</v>
      </c>
      <c r="H17" s="25">
        <f t="shared" si="0"/>
        <v>32.28</v>
      </c>
    </row>
    <row r="18" spans="1:9" ht="25.5" customHeight="1" x14ac:dyDescent="0.3">
      <c r="A18" s="5"/>
      <c r="B18" s="14">
        <f t="shared" ref="B18:B55" si="2">(B17+1)</f>
        <v>12</v>
      </c>
      <c r="C18" s="44"/>
      <c r="D18" s="9" t="s">
        <v>22</v>
      </c>
      <c r="E18" s="18" t="s">
        <v>94</v>
      </c>
      <c r="F18" s="7">
        <v>1</v>
      </c>
      <c r="G18" s="58">
        <v>7.23</v>
      </c>
      <c r="H18" s="25">
        <f t="shared" si="0"/>
        <v>7.23</v>
      </c>
    </row>
    <row r="19" spans="1:9" ht="27.6" x14ac:dyDescent="0.3">
      <c r="A19" s="5"/>
      <c r="B19" s="14">
        <f t="shared" si="2"/>
        <v>13</v>
      </c>
      <c r="C19" s="44"/>
      <c r="D19" s="9" t="s">
        <v>23</v>
      </c>
      <c r="E19" s="18" t="s">
        <v>94</v>
      </c>
      <c r="F19" s="7">
        <v>1</v>
      </c>
      <c r="G19" s="58">
        <v>4.09</v>
      </c>
      <c r="H19" s="25">
        <f t="shared" si="0"/>
        <v>4.09</v>
      </c>
    </row>
    <row r="20" spans="1:9" ht="25.5" customHeight="1" x14ac:dyDescent="0.3">
      <c r="A20" s="5"/>
      <c r="B20" s="14">
        <f t="shared" si="2"/>
        <v>14</v>
      </c>
      <c r="C20" s="44"/>
      <c r="D20" s="9" t="s">
        <v>24</v>
      </c>
      <c r="E20" s="18" t="s">
        <v>94</v>
      </c>
      <c r="F20" s="7">
        <v>1</v>
      </c>
      <c r="G20" s="58">
        <v>7.9</v>
      </c>
      <c r="H20" s="25">
        <f t="shared" si="0"/>
        <v>7.9</v>
      </c>
    </row>
    <row r="21" spans="1:9" ht="25.5" customHeight="1" x14ac:dyDescent="0.3">
      <c r="A21" s="5"/>
      <c r="B21" s="14">
        <f t="shared" si="2"/>
        <v>15</v>
      </c>
      <c r="C21" s="44"/>
      <c r="D21" s="9" t="s">
        <v>25</v>
      </c>
      <c r="E21" s="18" t="s">
        <v>94</v>
      </c>
      <c r="F21" s="7">
        <v>1</v>
      </c>
      <c r="G21" s="58">
        <v>4.3600000000000003</v>
      </c>
      <c r="H21" s="25">
        <f t="shared" ref="H21:H24" si="3">(F21*G21)</f>
        <v>4.3600000000000003</v>
      </c>
    </row>
    <row r="22" spans="1:9" ht="25.5" customHeight="1" x14ac:dyDescent="0.3">
      <c r="A22" s="5"/>
      <c r="B22" s="14">
        <f t="shared" si="2"/>
        <v>16</v>
      </c>
      <c r="C22" s="44"/>
      <c r="D22" s="9" t="s">
        <v>26</v>
      </c>
      <c r="E22" s="18" t="s">
        <v>94</v>
      </c>
      <c r="F22" s="7">
        <v>1</v>
      </c>
      <c r="G22" s="58">
        <v>12.76</v>
      </c>
      <c r="H22" s="25">
        <f t="shared" si="3"/>
        <v>12.76</v>
      </c>
    </row>
    <row r="23" spans="1:9" ht="25.5" customHeight="1" x14ac:dyDescent="0.3">
      <c r="A23" s="5"/>
      <c r="B23" s="14">
        <f t="shared" si="2"/>
        <v>17</v>
      </c>
      <c r="C23" s="44"/>
      <c r="D23" s="11" t="s">
        <v>27</v>
      </c>
      <c r="E23" s="18" t="s">
        <v>94</v>
      </c>
      <c r="F23" s="7">
        <v>1</v>
      </c>
      <c r="G23" s="58">
        <v>6.71</v>
      </c>
      <c r="H23" s="25">
        <f t="shared" si="3"/>
        <v>6.71</v>
      </c>
    </row>
    <row r="24" spans="1:9" ht="25.5" customHeight="1" x14ac:dyDescent="0.3">
      <c r="A24" s="5"/>
      <c r="B24" s="14">
        <f t="shared" si="2"/>
        <v>18</v>
      </c>
      <c r="C24" s="44"/>
      <c r="D24" s="11" t="s">
        <v>28</v>
      </c>
      <c r="E24" s="18" t="s">
        <v>94</v>
      </c>
      <c r="F24" s="7">
        <v>1</v>
      </c>
      <c r="G24" s="58">
        <v>17.02</v>
      </c>
      <c r="H24" s="25">
        <f t="shared" si="3"/>
        <v>17.02</v>
      </c>
    </row>
    <row r="25" spans="1:9" ht="27.6" x14ac:dyDescent="0.3">
      <c r="A25" s="5"/>
      <c r="B25" s="14">
        <f t="shared" si="2"/>
        <v>19</v>
      </c>
      <c r="C25" s="44"/>
      <c r="D25" s="11" t="s">
        <v>29</v>
      </c>
      <c r="E25" s="18" t="s">
        <v>94</v>
      </c>
      <c r="F25" s="7">
        <v>1</v>
      </c>
      <c r="G25" s="58">
        <v>9.2200000000000006</v>
      </c>
      <c r="H25" s="25">
        <f>(F25*G25)</f>
        <v>9.2200000000000006</v>
      </c>
    </row>
    <row r="26" spans="1:9" ht="14.4" x14ac:dyDescent="0.3">
      <c r="A26" s="5"/>
      <c r="B26" s="14">
        <f t="shared" si="2"/>
        <v>20</v>
      </c>
      <c r="C26" s="44"/>
      <c r="D26" s="11" t="s">
        <v>30</v>
      </c>
      <c r="E26" s="18" t="s">
        <v>94</v>
      </c>
      <c r="F26" s="7">
        <v>1</v>
      </c>
      <c r="G26" s="58">
        <v>14.7</v>
      </c>
      <c r="H26" s="25">
        <f t="shared" ref="H26:H35" si="4">(F26*G26)</f>
        <v>14.7</v>
      </c>
    </row>
    <row r="27" spans="1:9" ht="24" customHeight="1" x14ac:dyDescent="0.3">
      <c r="A27" s="5"/>
      <c r="B27" s="14">
        <f t="shared" si="2"/>
        <v>21</v>
      </c>
      <c r="C27" s="44"/>
      <c r="D27" s="11" t="s">
        <v>31</v>
      </c>
      <c r="E27" s="18" t="s">
        <v>94</v>
      </c>
      <c r="F27" s="7">
        <v>1</v>
      </c>
      <c r="G27" s="58">
        <v>33.25</v>
      </c>
      <c r="H27" s="25">
        <f t="shared" si="4"/>
        <v>33.25</v>
      </c>
    </row>
    <row r="28" spans="1:9" ht="14.4" x14ac:dyDescent="0.3">
      <c r="A28" s="5"/>
      <c r="B28" s="14">
        <f t="shared" si="2"/>
        <v>22</v>
      </c>
      <c r="C28" s="44"/>
      <c r="D28" s="11" t="s">
        <v>32</v>
      </c>
      <c r="E28" s="18" t="s">
        <v>94</v>
      </c>
      <c r="F28" s="7">
        <v>1</v>
      </c>
      <c r="G28" s="58">
        <v>19.239999999999998</v>
      </c>
      <c r="H28" s="25">
        <f t="shared" si="4"/>
        <v>19.239999999999998</v>
      </c>
    </row>
    <row r="29" spans="1:9" ht="25.5" customHeight="1" x14ac:dyDescent="0.3">
      <c r="A29" s="5"/>
      <c r="B29" s="14">
        <f t="shared" si="2"/>
        <v>23</v>
      </c>
      <c r="C29" s="44"/>
      <c r="D29" s="11" t="s">
        <v>33</v>
      </c>
      <c r="E29" s="18" t="s">
        <v>94</v>
      </c>
      <c r="F29" s="7">
        <v>1</v>
      </c>
      <c r="G29" s="58">
        <v>30.97</v>
      </c>
      <c r="H29" s="25">
        <f t="shared" si="4"/>
        <v>30.97</v>
      </c>
    </row>
    <row r="30" spans="1:9" ht="30.6" customHeight="1" x14ac:dyDescent="0.3">
      <c r="A30" s="5"/>
      <c r="B30" s="14">
        <f t="shared" si="2"/>
        <v>24</v>
      </c>
      <c r="C30" s="44"/>
      <c r="D30" s="11" t="s">
        <v>34</v>
      </c>
      <c r="E30" s="18" t="s">
        <v>94</v>
      </c>
      <c r="F30" s="7">
        <v>1</v>
      </c>
      <c r="G30" s="58">
        <v>33.25</v>
      </c>
      <c r="H30" s="25">
        <f t="shared" si="4"/>
        <v>33.25</v>
      </c>
      <c r="I30" s="47"/>
    </row>
    <row r="31" spans="1:9" ht="30.45" customHeight="1" x14ac:dyDescent="0.3">
      <c r="A31" s="5"/>
      <c r="B31" s="14">
        <f t="shared" si="2"/>
        <v>25</v>
      </c>
      <c r="C31" s="45" t="s">
        <v>85</v>
      </c>
      <c r="D31" s="12" t="s">
        <v>35</v>
      </c>
      <c r="E31" s="18" t="s">
        <v>94</v>
      </c>
      <c r="F31" s="7">
        <v>1</v>
      </c>
      <c r="G31" s="58">
        <v>14.2</v>
      </c>
      <c r="H31" s="25">
        <f t="shared" si="4"/>
        <v>14.2</v>
      </c>
      <c r="I31" s="47"/>
    </row>
    <row r="32" spans="1:9" ht="34.049999999999997" customHeight="1" x14ac:dyDescent="0.3">
      <c r="A32" s="5"/>
      <c r="B32" s="14">
        <f t="shared" si="2"/>
        <v>26</v>
      </c>
      <c r="C32" s="45"/>
      <c r="D32" s="12" t="s">
        <v>36</v>
      </c>
      <c r="E32" s="18" t="s">
        <v>94</v>
      </c>
      <c r="F32" s="7">
        <v>1</v>
      </c>
      <c r="G32" s="58">
        <v>18.39</v>
      </c>
      <c r="H32" s="25">
        <f t="shared" si="4"/>
        <v>18.39</v>
      </c>
      <c r="I32" s="47"/>
    </row>
    <row r="33" spans="1:8" ht="34.950000000000003" customHeight="1" x14ac:dyDescent="0.3">
      <c r="A33" s="5"/>
      <c r="B33" s="14">
        <f t="shared" si="2"/>
        <v>27</v>
      </c>
      <c r="C33" s="45"/>
      <c r="D33" s="12" t="s">
        <v>37</v>
      </c>
      <c r="E33" s="18" t="s">
        <v>94</v>
      </c>
      <c r="F33" s="7">
        <v>1</v>
      </c>
      <c r="G33" s="58">
        <v>31.92</v>
      </c>
      <c r="H33" s="25">
        <f t="shared" si="4"/>
        <v>31.92</v>
      </c>
    </row>
    <row r="34" spans="1:8" ht="34.049999999999997" customHeight="1" x14ac:dyDescent="0.3">
      <c r="A34" s="5"/>
      <c r="B34" s="14">
        <f t="shared" si="2"/>
        <v>28</v>
      </c>
      <c r="C34" s="46" t="s">
        <v>86</v>
      </c>
      <c r="D34" s="9" t="s">
        <v>38</v>
      </c>
      <c r="E34" s="18" t="s">
        <v>94</v>
      </c>
      <c r="F34" s="7">
        <v>1</v>
      </c>
      <c r="G34" s="58">
        <v>34.11</v>
      </c>
      <c r="H34" s="25">
        <f t="shared" si="4"/>
        <v>34.11</v>
      </c>
    </row>
    <row r="35" spans="1:8" ht="34.5" customHeight="1" x14ac:dyDescent="0.3">
      <c r="A35" s="5"/>
      <c r="B35" s="14">
        <f t="shared" si="2"/>
        <v>29</v>
      </c>
      <c r="C35" s="46"/>
      <c r="D35" s="9" t="s">
        <v>39</v>
      </c>
      <c r="E35" s="18" t="s">
        <v>95</v>
      </c>
      <c r="F35" s="7">
        <v>1</v>
      </c>
      <c r="G35" s="58">
        <v>56.36</v>
      </c>
      <c r="H35" s="25">
        <f t="shared" si="4"/>
        <v>56.36</v>
      </c>
    </row>
    <row r="36" spans="1:8" ht="30" customHeight="1" x14ac:dyDescent="0.3">
      <c r="A36" s="5"/>
      <c r="B36" s="14">
        <f t="shared" si="2"/>
        <v>30</v>
      </c>
      <c r="C36" s="46"/>
      <c r="D36" s="9" t="s">
        <v>40</v>
      </c>
      <c r="E36" s="18" t="s">
        <v>94</v>
      </c>
      <c r="F36" s="7">
        <v>1</v>
      </c>
      <c r="G36" s="58">
        <v>44.27</v>
      </c>
      <c r="H36" s="25">
        <f>(F36*G36)</f>
        <v>44.27</v>
      </c>
    </row>
    <row r="37" spans="1:8" ht="27.6" x14ac:dyDescent="0.3">
      <c r="A37" s="5"/>
      <c r="B37" s="14">
        <f t="shared" si="2"/>
        <v>31</v>
      </c>
      <c r="C37" s="46"/>
      <c r="D37" s="11" t="s">
        <v>41</v>
      </c>
      <c r="E37" s="18" t="s">
        <v>94</v>
      </c>
      <c r="F37" s="7">
        <v>1</v>
      </c>
      <c r="G37" s="58">
        <v>53.13</v>
      </c>
      <c r="H37" s="25">
        <f t="shared" ref="H37:H38" si="5">(F37*G37)</f>
        <v>53.13</v>
      </c>
    </row>
    <row r="38" spans="1:8" ht="27.6" x14ac:dyDescent="0.3">
      <c r="A38" s="5"/>
      <c r="B38" s="14">
        <f t="shared" si="2"/>
        <v>32</v>
      </c>
      <c r="C38" s="46"/>
      <c r="D38" s="11" t="s">
        <v>42</v>
      </c>
      <c r="E38" s="18" t="s">
        <v>94</v>
      </c>
      <c r="F38" s="7">
        <v>1</v>
      </c>
      <c r="G38" s="58">
        <v>53.13</v>
      </c>
      <c r="H38" s="25">
        <f t="shared" si="5"/>
        <v>53.13</v>
      </c>
    </row>
    <row r="39" spans="1:8" ht="27.6" x14ac:dyDescent="0.3">
      <c r="A39" s="5"/>
      <c r="B39" s="14">
        <f t="shared" si="2"/>
        <v>33</v>
      </c>
      <c r="C39" s="46"/>
      <c r="D39" s="11" t="s">
        <v>43</v>
      </c>
      <c r="E39" s="18" t="s">
        <v>94</v>
      </c>
      <c r="F39" s="7">
        <v>1</v>
      </c>
      <c r="G39" s="58">
        <v>60.75</v>
      </c>
      <c r="H39" s="25">
        <f t="shared" ref="H39:H47" si="6">(F39*G39)</f>
        <v>60.75</v>
      </c>
    </row>
    <row r="40" spans="1:8" ht="27.6" x14ac:dyDescent="0.3">
      <c r="A40" s="5"/>
      <c r="B40" s="14">
        <f t="shared" si="2"/>
        <v>34</v>
      </c>
      <c r="C40" s="46"/>
      <c r="D40" s="11" t="s">
        <v>44</v>
      </c>
      <c r="E40" s="18" t="s">
        <v>94</v>
      </c>
      <c r="F40" s="7">
        <v>1</v>
      </c>
      <c r="G40" s="58">
        <v>27.1</v>
      </c>
      <c r="H40" s="25">
        <f t="shared" si="6"/>
        <v>27.1</v>
      </c>
    </row>
    <row r="41" spans="1:8" ht="27.6" x14ac:dyDescent="0.3">
      <c r="A41" s="5"/>
      <c r="B41" s="14">
        <f t="shared" si="2"/>
        <v>35</v>
      </c>
      <c r="C41" s="46"/>
      <c r="D41" s="11" t="s">
        <v>45</v>
      </c>
      <c r="E41" s="18" t="s">
        <v>94</v>
      </c>
      <c r="F41" s="7">
        <v>1</v>
      </c>
      <c r="G41" s="58">
        <v>27.1</v>
      </c>
      <c r="H41" s="25">
        <f t="shared" si="6"/>
        <v>27.1</v>
      </c>
    </row>
    <row r="42" spans="1:8" ht="27.6" x14ac:dyDescent="0.3">
      <c r="A42" s="5"/>
      <c r="B42" s="14">
        <f t="shared" si="2"/>
        <v>36</v>
      </c>
      <c r="C42" s="46"/>
      <c r="D42" s="11" t="s">
        <v>46</v>
      </c>
      <c r="E42" s="18" t="s">
        <v>94</v>
      </c>
      <c r="F42" s="7">
        <v>1</v>
      </c>
      <c r="G42" s="58">
        <v>27.1</v>
      </c>
      <c r="H42" s="25">
        <f t="shared" si="6"/>
        <v>27.1</v>
      </c>
    </row>
    <row r="43" spans="1:8" ht="27.6" x14ac:dyDescent="0.3">
      <c r="A43" s="5"/>
      <c r="B43" s="14">
        <f t="shared" si="2"/>
        <v>37</v>
      </c>
      <c r="C43" s="46"/>
      <c r="D43" s="11" t="s">
        <v>47</v>
      </c>
      <c r="E43" s="18" t="s">
        <v>94</v>
      </c>
      <c r="F43" s="7">
        <v>1</v>
      </c>
      <c r="G43" s="58">
        <v>25.96</v>
      </c>
      <c r="H43" s="25">
        <f t="shared" si="6"/>
        <v>25.96</v>
      </c>
    </row>
    <row r="44" spans="1:8" ht="27.6" x14ac:dyDescent="0.3">
      <c r="A44" s="5"/>
      <c r="B44" s="14">
        <f t="shared" si="2"/>
        <v>38</v>
      </c>
      <c r="C44" s="46"/>
      <c r="D44" s="11" t="s">
        <v>48</v>
      </c>
      <c r="E44" s="18" t="s">
        <v>94</v>
      </c>
      <c r="F44" s="7">
        <v>1</v>
      </c>
      <c r="G44" s="58">
        <v>25.96</v>
      </c>
      <c r="H44" s="25">
        <f t="shared" si="6"/>
        <v>25.96</v>
      </c>
    </row>
    <row r="45" spans="1:8" ht="27.6" x14ac:dyDescent="0.3">
      <c r="A45" s="5"/>
      <c r="B45" s="14">
        <f t="shared" si="2"/>
        <v>39</v>
      </c>
      <c r="C45" s="46"/>
      <c r="D45" s="11" t="s">
        <v>49</v>
      </c>
      <c r="E45" s="18" t="s">
        <v>94</v>
      </c>
      <c r="F45" s="7">
        <v>1</v>
      </c>
      <c r="G45" s="58">
        <v>25.32</v>
      </c>
      <c r="H45" s="25">
        <f t="shared" si="6"/>
        <v>25.32</v>
      </c>
    </row>
    <row r="46" spans="1:8" ht="27.6" x14ac:dyDescent="0.3">
      <c r="A46" s="5"/>
      <c r="B46" s="14">
        <f t="shared" si="2"/>
        <v>40</v>
      </c>
      <c r="C46" s="46"/>
      <c r="D46" s="11" t="s">
        <v>50</v>
      </c>
      <c r="E46" s="18" t="s">
        <v>94</v>
      </c>
      <c r="F46" s="7">
        <v>1</v>
      </c>
      <c r="G46" s="58">
        <v>25.32</v>
      </c>
      <c r="H46" s="25">
        <f t="shared" si="6"/>
        <v>25.32</v>
      </c>
    </row>
    <row r="47" spans="1:8" ht="33.450000000000003" customHeight="1" x14ac:dyDescent="0.3">
      <c r="A47" s="5"/>
      <c r="B47" s="14">
        <f t="shared" si="2"/>
        <v>41</v>
      </c>
      <c r="C47" s="16" t="s">
        <v>87</v>
      </c>
      <c r="D47" s="11" t="s">
        <v>51</v>
      </c>
      <c r="E47" s="18" t="s">
        <v>94</v>
      </c>
      <c r="F47" s="7">
        <v>1</v>
      </c>
      <c r="G47" s="58">
        <v>12.22</v>
      </c>
      <c r="H47" s="25">
        <f t="shared" si="6"/>
        <v>12.22</v>
      </c>
    </row>
    <row r="48" spans="1:8" ht="27.6" x14ac:dyDescent="0.3">
      <c r="A48" s="5"/>
      <c r="B48" s="14">
        <f t="shared" si="2"/>
        <v>42</v>
      </c>
      <c r="C48" s="46" t="s">
        <v>88</v>
      </c>
      <c r="D48" s="11" t="s">
        <v>52</v>
      </c>
      <c r="E48" s="18" t="s">
        <v>94</v>
      </c>
      <c r="F48" s="7">
        <v>1</v>
      </c>
      <c r="G48" s="58">
        <v>10</v>
      </c>
      <c r="H48" s="25">
        <f>(F48*G48)</f>
        <v>10</v>
      </c>
    </row>
    <row r="49" spans="1:8" ht="27.6" x14ac:dyDescent="0.3">
      <c r="A49" s="5"/>
      <c r="B49" s="14">
        <f t="shared" si="2"/>
        <v>43</v>
      </c>
      <c r="C49" s="45"/>
      <c r="D49" s="11" t="s">
        <v>53</v>
      </c>
      <c r="E49" s="18" t="s">
        <v>94</v>
      </c>
      <c r="F49" s="7">
        <v>1</v>
      </c>
      <c r="G49" s="58">
        <v>12.63</v>
      </c>
      <c r="H49" s="25">
        <f t="shared" ref="H49:H62" si="7">(F49*G49)</f>
        <v>12.63</v>
      </c>
    </row>
    <row r="50" spans="1:8" ht="27.6" x14ac:dyDescent="0.3">
      <c r="A50" s="5"/>
      <c r="B50" s="14">
        <f t="shared" si="2"/>
        <v>44</v>
      </c>
      <c r="C50" s="45"/>
      <c r="D50" s="11" t="s">
        <v>54</v>
      </c>
      <c r="E50" s="18" t="s">
        <v>94</v>
      </c>
      <c r="F50" s="7">
        <v>1</v>
      </c>
      <c r="G50" s="58">
        <v>26.64</v>
      </c>
      <c r="H50" s="25">
        <f t="shared" si="7"/>
        <v>26.64</v>
      </c>
    </row>
    <row r="51" spans="1:8" ht="27.6" x14ac:dyDescent="0.3">
      <c r="A51" s="5"/>
      <c r="B51" s="14">
        <f t="shared" si="2"/>
        <v>45</v>
      </c>
      <c r="C51" s="16" t="s">
        <v>89</v>
      </c>
      <c r="D51" s="11" t="s">
        <v>55</v>
      </c>
      <c r="E51" s="18" t="s">
        <v>94</v>
      </c>
      <c r="F51" s="7">
        <v>1</v>
      </c>
      <c r="G51" s="58">
        <v>7.4</v>
      </c>
      <c r="H51" s="25">
        <f t="shared" si="7"/>
        <v>7.4</v>
      </c>
    </row>
    <row r="52" spans="1:8" ht="27.6" x14ac:dyDescent="0.3">
      <c r="A52" s="5"/>
      <c r="B52" s="14">
        <f t="shared" si="2"/>
        <v>46</v>
      </c>
      <c r="C52" s="46" t="s">
        <v>90</v>
      </c>
      <c r="D52" s="9" t="s">
        <v>56</v>
      </c>
      <c r="E52" s="18" t="s">
        <v>94</v>
      </c>
      <c r="F52" s="7">
        <v>1</v>
      </c>
      <c r="G52" s="58">
        <v>6.01</v>
      </c>
      <c r="H52" s="25">
        <f t="shared" si="7"/>
        <v>6.01</v>
      </c>
    </row>
    <row r="53" spans="1:8" ht="27.6" x14ac:dyDescent="0.3">
      <c r="A53" s="5"/>
      <c r="B53" s="14">
        <f t="shared" si="2"/>
        <v>47</v>
      </c>
      <c r="C53" s="46"/>
      <c r="D53" s="9" t="s">
        <v>57</v>
      </c>
      <c r="E53" s="18" t="s">
        <v>94</v>
      </c>
      <c r="F53" s="7">
        <v>1</v>
      </c>
      <c r="G53" s="58">
        <v>5.9</v>
      </c>
      <c r="H53" s="25">
        <f t="shared" si="7"/>
        <v>5.9</v>
      </c>
    </row>
    <row r="54" spans="1:8" ht="14.4" x14ac:dyDescent="0.3">
      <c r="A54" s="5"/>
      <c r="B54" s="14">
        <f t="shared" si="2"/>
        <v>48</v>
      </c>
      <c r="C54" s="46" t="s">
        <v>91</v>
      </c>
      <c r="D54" s="11" t="s">
        <v>58</v>
      </c>
      <c r="E54" s="20" t="s">
        <v>94</v>
      </c>
      <c r="F54" s="7">
        <v>1</v>
      </c>
      <c r="G54" s="58">
        <v>4.91</v>
      </c>
      <c r="H54" s="25">
        <f t="shared" si="7"/>
        <v>4.91</v>
      </c>
    </row>
    <row r="55" spans="1:8" ht="14.4" x14ac:dyDescent="0.3">
      <c r="A55" s="5"/>
      <c r="B55" s="14">
        <f t="shared" si="2"/>
        <v>49</v>
      </c>
      <c r="C55" s="46"/>
      <c r="D55" s="11" t="s">
        <v>59</v>
      </c>
      <c r="E55" s="20" t="s">
        <v>94</v>
      </c>
      <c r="F55" s="7">
        <v>1</v>
      </c>
      <c r="G55" s="58">
        <v>5.91</v>
      </c>
      <c r="H55" s="25">
        <f t="shared" si="7"/>
        <v>5.91</v>
      </c>
    </row>
    <row r="56" spans="1:8" ht="14.4" x14ac:dyDescent="0.3">
      <c r="A56" s="5"/>
      <c r="B56" s="14">
        <f t="shared" ref="B56:B70" si="8">(B55+1)</f>
        <v>50</v>
      </c>
      <c r="C56" s="46"/>
      <c r="D56" s="11" t="s">
        <v>60</v>
      </c>
      <c r="E56" s="20" t="s">
        <v>94</v>
      </c>
      <c r="F56" s="7">
        <v>1</v>
      </c>
      <c r="G56" s="58">
        <v>6.43</v>
      </c>
      <c r="H56" s="25">
        <f t="shared" si="7"/>
        <v>6.43</v>
      </c>
    </row>
    <row r="57" spans="1:8" ht="14.4" x14ac:dyDescent="0.3">
      <c r="A57" s="5"/>
      <c r="B57" s="14">
        <f t="shared" si="8"/>
        <v>51</v>
      </c>
      <c r="C57" s="46"/>
      <c r="D57" s="11" t="s">
        <v>61</v>
      </c>
      <c r="E57" s="20" t="s">
        <v>94</v>
      </c>
      <c r="F57" s="7">
        <v>1</v>
      </c>
      <c r="G57" s="58">
        <v>11.61</v>
      </c>
      <c r="H57" s="25">
        <f t="shared" si="7"/>
        <v>11.61</v>
      </c>
    </row>
    <row r="58" spans="1:8" ht="14.4" x14ac:dyDescent="0.3">
      <c r="A58" s="5"/>
      <c r="B58" s="14">
        <f t="shared" si="8"/>
        <v>52</v>
      </c>
      <c r="C58" s="45"/>
      <c r="D58" s="11" t="s">
        <v>62</v>
      </c>
      <c r="E58" s="20" t="s">
        <v>94</v>
      </c>
      <c r="F58" s="7">
        <v>1</v>
      </c>
      <c r="G58" s="58">
        <v>11</v>
      </c>
      <c r="H58" s="25">
        <f t="shared" si="7"/>
        <v>11</v>
      </c>
    </row>
    <row r="59" spans="1:8" ht="14.4" x14ac:dyDescent="0.3">
      <c r="A59" s="5"/>
      <c r="B59" s="14">
        <f t="shared" si="8"/>
        <v>53</v>
      </c>
      <c r="C59" s="45"/>
      <c r="D59" s="11" t="s">
        <v>63</v>
      </c>
      <c r="E59" s="20" t="s">
        <v>94</v>
      </c>
      <c r="F59" s="7">
        <v>1</v>
      </c>
      <c r="G59" s="58">
        <v>16.28</v>
      </c>
      <c r="H59" s="25">
        <f t="shared" si="7"/>
        <v>16.28</v>
      </c>
    </row>
    <row r="60" spans="1:8" ht="14.4" x14ac:dyDescent="0.3">
      <c r="A60" s="5"/>
      <c r="B60" s="14">
        <f t="shared" si="8"/>
        <v>54</v>
      </c>
      <c r="C60" s="45"/>
      <c r="D60" s="11" t="s">
        <v>64</v>
      </c>
      <c r="E60" s="20" t="s">
        <v>94</v>
      </c>
      <c r="F60" s="7">
        <v>1</v>
      </c>
      <c r="G60" s="58">
        <v>20.11</v>
      </c>
      <c r="H60" s="25">
        <f t="shared" si="7"/>
        <v>20.11</v>
      </c>
    </row>
    <row r="61" spans="1:8" ht="14.4" x14ac:dyDescent="0.3">
      <c r="A61" s="5"/>
      <c r="B61" s="14">
        <f t="shared" si="8"/>
        <v>55</v>
      </c>
      <c r="C61" s="45"/>
      <c r="D61" s="11" t="s">
        <v>65</v>
      </c>
      <c r="E61" s="20" t="s">
        <v>94</v>
      </c>
      <c r="F61" s="7">
        <v>1</v>
      </c>
      <c r="G61" s="58">
        <v>11.56</v>
      </c>
      <c r="H61" s="25">
        <f t="shared" si="7"/>
        <v>11.56</v>
      </c>
    </row>
    <row r="62" spans="1:8" ht="14.4" x14ac:dyDescent="0.3">
      <c r="A62" s="5"/>
      <c r="B62" s="14">
        <f t="shared" si="8"/>
        <v>56</v>
      </c>
      <c r="C62" s="45"/>
      <c r="D62" s="11" t="s">
        <v>66</v>
      </c>
      <c r="E62" s="20" t="s">
        <v>94</v>
      </c>
      <c r="F62" s="7">
        <v>1</v>
      </c>
      <c r="G62" s="58">
        <v>13.38</v>
      </c>
      <c r="H62" s="25">
        <f t="shared" si="7"/>
        <v>13.38</v>
      </c>
    </row>
    <row r="63" spans="1:8" ht="14.4" x14ac:dyDescent="0.3">
      <c r="A63" s="5"/>
      <c r="B63" s="14">
        <f t="shared" si="8"/>
        <v>57</v>
      </c>
      <c r="C63" s="45"/>
      <c r="D63" s="11" t="s">
        <v>67</v>
      </c>
      <c r="E63" s="20" t="s">
        <v>94</v>
      </c>
      <c r="F63" s="7">
        <v>1</v>
      </c>
      <c r="G63" s="58">
        <v>19.670000000000002</v>
      </c>
      <c r="H63" s="25">
        <f>(F63*G63)</f>
        <v>19.670000000000002</v>
      </c>
    </row>
    <row r="64" spans="1:8" ht="14.4" x14ac:dyDescent="0.3">
      <c r="A64" s="5"/>
      <c r="B64" s="14">
        <f t="shared" si="8"/>
        <v>58</v>
      </c>
      <c r="C64" s="45"/>
      <c r="D64" s="11" t="s">
        <v>68</v>
      </c>
      <c r="E64" s="20" t="s">
        <v>94</v>
      </c>
      <c r="F64" s="7">
        <v>1</v>
      </c>
      <c r="G64" s="58">
        <v>15.92</v>
      </c>
      <c r="H64" s="25">
        <f t="shared" ref="H64:H72" si="9">(F64*G64)</f>
        <v>15.92</v>
      </c>
    </row>
    <row r="65" spans="1:9" ht="14.4" x14ac:dyDescent="0.3">
      <c r="A65" s="5"/>
      <c r="B65" s="14">
        <f t="shared" si="8"/>
        <v>59</v>
      </c>
      <c r="C65" s="45"/>
      <c r="D65" s="11" t="s">
        <v>69</v>
      </c>
      <c r="E65" s="20" t="s">
        <v>94</v>
      </c>
      <c r="F65" s="7">
        <v>1</v>
      </c>
      <c r="G65" s="58">
        <v>37.82</v>
      </c>
      <c r="H65" s="25">
        <f t="shared" si="9"/>
        <v>37.82</v>
      </c>
    </row>
    <row r="66" spans="1:9" ht="14.4" x14ac:dyDescent="0.3">
      <c r="A66" s="5"/>
      <c r="B66" s="14">
        <f t="shared" si="8"/>
        <v>60</v>
      </c>
      <c r="C66" s="45"/>
      <c r="D66" s="11" t="s">
        <v>70</v>
      </c>
      <c r="E66" s="20" t="s">
        <v>94</v>
      </c>
      <c r="F66" s="7">
        <v>1</v>
      </c>
      <c r="G66" s="58">
        <v>20.71</v>
      </c>
      <c r="H66" s="25">
        <f t="shared" si="9"/>
        <v>20.71</v>
      </c>
    </row>
    <row r="67" spans="1:9" ht="14.4" x14ac:dyDescent="0.3">
      <c r="A67" s="5"/>
      <c r="B67" s="14">
        <f t="shared" si="8"/>
        <v>61</v>
      </c>
      <c r="C67" s="46" t="s">
        <v>92</v>
      </c>
      <c r="D67" s="11" t="s">
        <v>71</v>
      </c>
      <c r="E67" s="20" t="s">
        <v>94</v>
      </c>
      <c r="F67" s="7">
        <v>1</v>
      </c>
      <c r="G67" s="58">
        <v>12.76</v>
      </c>
      <c r="H67" s="25">
        <f t="shared" si="9"/>
        <v>12.76</v>
      </c>
    </row>
    <row r="68" spans="1:9" ht="14.4" x14ac:dyDescent="0.3">
      <c r="A68" s="5"/>
      <c r="B68" s="14">
        <f t="shared" si="8"/>
        <v>62</v>
      </c>
      <c r="C68" s="46"/>
      <c r="D68" s="11" t="s">
        <v>72</v>
      </c>
      <c r="E68" s="20" t="s">
        <v>94</v>
      </c>
      <c r="F68" s="7">
        <v>1</v>
      </c>
      <c r="G68" s="58">
        <v>13.02</v>
      </c>
      <c r="H68" s="25">
        <f t="shared" si="9"/>
        <v>13.02</v>
      </c>
    </row>
    <row r="69" spans="1:9" ht="14.4" x14ac:dyDescent="0.3">
      <c r="A69" s="5"/>
      <c r="B69" s="14">
        <f t="shared" si="8"/>
        <v>63</v>
      </c>
      <c r="C69" s="46"/>
      <c r="D69" s="11" t="s">
        <v>73</v>
      </c>
      <c r="E69" s="20" t="s">
        <v>94</v>
      </c>
      <c r="F69" s="7">
        <v>1</v>
      </c>
      <c r="G69" s="58">
        <v>17.489999999999998</v>
      </c>
      <c r="H69" s="25">
        <f t="shared" si="9"/>
        <v>17.489999999999998</v>
      </c>
    </row>
    <row r="70" spans="1:9" ht="14.4" x14ac:dyDescent="0.3">
      <c r="A70" s="5"/>
      <c r="B70" s="14">
        <f t="shared" si="8"/>
        <v>64</v>
      </c>
      <c r="C70" s="46"/>
      <c r="D70" s="11" t="s">
        <v>74</v>
      </c>
      <c r="E70" s="20" t="s">
        <v>94</v>
      </c>
      <c r="F70" s="7">
        <v>1</v>
      </c>
      <c r="G70" s="58">
        <v>17.489999999999998</v>
      </c>
      <c r="H70" s="25">
        <f t="shared" si="9"/>
        <v>17.489999999999998</v>
      </c>
    </row>
    <row r="71" spans="1:9" ht="14.4" x14ac:dyDescent="0.3">
      <c r="A71" s="5"/>
      <c r="B71" s="14">
        <f t="shared" ref="B71:B72" si="10">(B70+1)</f>
        <v>65</v>
      </c>
      <c r="C71" s="46"/>
      <c r="D71" s="11" t="s">
        <v>75</v>
      </c>
      <c r="E71" s="20" t="s">
        <v>94</v>
      </c>
      <c r="F71" s="7">
        <v>1</v>
      </c>
      <c r="G71" s="58">
        <v>24.37</v>
      </c>
      <c r="H71" s="25">
        <f t="shared" si="9"/>
        <v>24.37</v>
      </c>
    </row>
    <row r="72" spans="1:9" ht="15" thickBot="1" x14ac:dyDescent="0.35">
      <c r="A72" s="5"/>
      <c r="B72" s="27">
        <f t="shared" si="10"/>
        <v>66</v>
      </c>
      <c r="C72" s="55"/>
      <c r="D72" s="21" t="s">
        <v>76</v>
      </c>
      <c r="E72" s="22" t="s">
        <v>94</v>
      </c>
      <c r="F72" s="23">
        <v>1</v>
      </c>
      <c r="G72" s="58">
        <v>24.37</v>
      </c>
      <c r="H72" s="26">
        <f t="shared" si="9"/>
        <v>24.37</v>
      </c>
    </row>
    <row r="73" spans="1:9" ht="28.2" thickBot="1" x14ac:dyDescent="0.3">
      <c r="G73" s="57" t="s">
        <v>3</v>
      </c>
      <c r="H73" s="34">
        <f>SUM(H6:H14)+SUM(H16:H72)</f>
        <v>3925.04</v>
      </c>
      <c r="I73" s="48" t="s">
        <v>9</v>
      </c>
    </row>
    <row r="74" spans="1:9" ht="14.4" thickBot="1" x14ac:dyDescent="0.3">
      <c r="G74" s="35" t="s">
        <v>4</v>
      </c>
      <c r="H74" s="36">
        <f>H73*0.21</f>
        <v>824.25839999999994</v>
      </c>
      <c r="I74" s="49"/>
    </row>
    <row r="75" spans="1:9" ht="28.2" thickBot="1" x14ac:dyDescent="0.3">
      <c r="G75" s="37" t="s">
        <v>5</v>
      </c>
      <c r="H75" s="38">
        <f>H73+H74</f>
        <v>4749.2983999999997</v>
      </c>
      <c r="I75" s="50"/>
    </row>
  </sheetData>
  <mergeCells count="15">
    <mergeCell ref="I30:I32"/>
    <mergeCell ref="I73:I75"/>
    <mergeCell ref="C7:C9"/>
    <mergeCell ref="C10:C11"/>
    <mergeCell ref="C13:C14"/>
    <mergeCell ref="B15:H15"/>
    <mergeCell ref="C48:C50"/>
    <mergeCell ref="C52:C53"/>
    <mergeCell ref="C54:C66"/>
    <mergeCell ref="C67:C72"/>
    <mergeCell ref="C4:D4"/>
    <mergeCell ref="B5:H5"/>
    <mergeCell ref="C17:C30"/>
    <mergeCell ref="C31:C33"/>
    <mergeCell ref="C34:C4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30d2dd2-951b-48d5-bb4e-57b158b1591f">
      <Terms xmlns="http://schemas.microsoft.com/office/infopath/2007/PartnerControls"/>
    </lcf76f155ced4ddcb4097134ff3c332f>
    <TaxCatchAll xmlns="a505eafd-45de-4626-b8b0-51649cfa9190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BF5EEB02FC55C43BA9E5F21FCA14737" ma:contentTypeVersion="10" ma:contentTypeDescription="Create a new document." ma:contentTypeScope="" ma:versionID="15e8c5cabca63ec31349b67126460662">
  <xsd:schema xmlns:xsd="http://www.w3.org/2001/XMLSchema" xmlns:xs="http://www.w3.org/2001/XMLSchema" xmlns:p="http://schemas.microsoft.com/office/2006/metadata/properties" xmlns:ns2="a505eafd-45de-4626-b8b0-51649cfa9190" xmlns:ns3="530d2dd2-951b-48d5-bb4e-57b158b1591f" targetNamespace="http://schemas.microsoft.com/office/2006/metadata/properties" ma:root="true" ma:fieldsID="455f2c5fadea13ba0e51265331d3b334" ns2:_="" ns3:_="">
    <xsd:import namespace="a505eafd-45de-4626-b8b0-51649cfa9190"/>
    <xsd:import namespace="530d2dd2-951b-48d5-bb4e-57b158b1591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05eafd-45de-4626-b8b0-51649cfa919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474431d0-be47-43e8-8466-483985966154}" ma:internalName="TaxCatchAll" ma:showField="CatchAllData" ma:web="a505eafd-45de-4626-b8b0-51649cfa91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0d2dd2-951b-48d5-bb4e-57b158b159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b7d3c24-1b46-436d-893a-ba04330708c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D205F7F-53AA-42EB-B159-918F13AE70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092D619-8B88-497F-9E30-6D9B609F3496}">
  <ds:schemaRefs>
    <ds:schemaRef ds:uri="http://purl.org/dc/elements/1.1/"/>
    <ds:schemaRef ds:uri="http://purl.org/dc/terms/"/>
    <ds:schemaRef ds:uri="http://schemas.microsoft.com/office/2006/metadata/properties"/>
    <ds:schemaRef ds:uri="a505eafd-45de-4626-b8b0-51649cfa9190"/>
    <ds:schemaRef ds:uri="http://purl.org/dc/dcmitype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530d2dd2-951b-48d5-bb4e-57b158b1591f"/>
  </ds:schemaRefs>
</ds:datastoreItem>
</file>

<file path=customXml/itemProps3.xml><?xml version="1.0" encoding="utf-8"?>
<ds:datastoreItem xmlns:ds="http://schemas.openxmlformats.org/officeDocument/2006/customXml" ds:itemID="{AEAC1216-9019-44D8-8B49-5F7F28A0AA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05eafd-45de-4626-b8b0-51649cfa9190"/>
    <ds:schemaRef ds:uri="530d2dd2-951b-48d5-bb4e-57b158b159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190751af-2442-49a7-b7b9-9f0bcce858c9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GPC</vt:lpstr>
      <vt:lpstr>GPC!_ftn1</vt:lpstr>
      <vt:lpstr>GPC!_ftnref1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Gintarė Guobytė</dc:creator>
  <cp:keywords/>
  <dc:description/>
  <cp:lastModifiedBy>Vaiva Radziulienė</cp:lastModifiedBy>
  <cp:revision/>
  <cp:lastPrinted>2024-03-01T15:39:06Z</cp:lastPrinted>
  <dcterms:created xsi:type="dcterms:W3CDTF">2020-02-06T11:44:20Z</dcterms:created>
  <dcterms:modified xsi:type="dcterms:W3CDTF">2024-03-01T15:43:20Z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0x0101002BF5EEB02FC55C43BA9E5F21FCA14737</vt:lpwstr>
  </property>
  <property fmtid="{D5CDD505-2E9C-101B-9397-08002B2CF9AE}" pid="3" name="MSIP_Label_320c693d-44b7-4e16-b3dd-4fcd87401cf5_Enabled">
    <vt:lpwstr>True</vt:lpwstr>
  </property>
  <property fmtid="{D5CDD505-2E9C-101B-9397-08002B2CF9AE}" pid="4" name="MSIP_Label_320c693d-44b7-4e16-b3dd-4fcd87401cf5_SiteId">
    <vt:lpwstr>ea88e983-d65a-47b3-adb4-3e1c6d2110d2</vt:lpwstr>
  </property>
  <property fmtid="{D5CDD505-2E9C-101B-9397-08002B2CF9AE}" pid="5" name="MSIP_Label_320c693d-44b7-4e16-b3dd-4fcd87401cf5_Owner">
    <vt:lpwstr>Indre.Unguraitiene@ignitis.lt</vt:lpwstr>
  </property>
  <property fmtid="{D5CDD505-2E9C-101B-9397-08002B2CF9AE}" pid="6" name="MSIP_Label_320c693d-44b7-4e16-b3dd-4fcd87401cf5_SetDate">
    <vt:lpwstr>2020-06-11T06:24:28.4918230Z</vt:lpwstr>
  </property>
  <property fmtid="{D5CDD505-2E9C-101B-9397-08002B2CF9AE}" pid="7" name="MSIP_Label_320c693d-44b7-4e16-b3dd-4fcd87401cf5_Name">
    <vt:lpwstr>Viešo naudojimo</vt:lpwstr>
  </property>
  <property fmtid="{D5CDD505-2E9C-101B-9397-08002B2CF9AE}" pid="8" name="MSIP_Label_320c693d-44b7-4e16-b3dd-4fcd87401cf5_Application">
    <vt:lpwstr>Microsoft Azure Information Protection</vt:lpwstr>
  </property>
  <property fmtid="{D5CDD505-2E9C-101B-9397-08002B2CF9AE}" pid="9" name="MSIP_Label_320c693d-44b7-4e16-b3dd-4fcd87401cf5_ActionId">
    <vt:lpwstr>0d389249-6b47-4893-950a-f2099c88f369</vt:lpwstr>
  </property>
  <property fmtid="{D5CDD505-2E9C-101B-9397-08002B2CF9AE}" pid="10" name="MSIP_Label_320c693d-44b7-4e16-b3dd-4fcd87401cf5_Extended_MSFT_Method">
    <vt:lpwstr>Manual</vt:lpwstr>
  </property>
  <property fmtid="{D5CDD505-2E9C-101B-9397-08002B2CF9AE}" pid="11" name="MSIP_Label_190751af-2442-49a7-b7b9-9f0bcce858c9_Enabled">
    <vt:lpwstr>True</vt:lpwstr>
  </property>
  <property fmtid="{D5CDD505-2E9C-101B-9397-08002B2CF9AE}" pid="12" name="MSIP_Label_190751af-2442-49a7-b7b9-9f0bcce858c9_SiteId">
    <vt:lpwstr>ea88e983-d65a-47b3-adb4-3e1c6d2110d2</vt:lpwstr>
  </property>
  <property fmtid="{D5CDD505-2E9C-101B-9397-08002B2CF9AE}" pid="13" name="MSIP_Label_190751af-2442-49a7-b7b9-9f0bcce858c9_Owner">
    <vt:lpwstr>Indre.Unguraitiene@ignitis.lt</vt:lpwstr>
  </property>
  <property fmtid="{D5CDD505-2E9C-101B-9397-08002B2CF9AE}" pid="14" name="MSIP_Label_190751af-2442-49a7-b7b9-9f0bcce858c9_SetDate">
    <vt:lpwstr>2020-06-11T06:24:28.4918230Z</vt:lpwstr>
  </property>
  <property fmtid="{D5CDD505-2E9C-101B-9397-08002B2CF9AE}" pid="15" name="MSIP_Label_190751af-2442-49a7-b7b9-9f0bcce858c9_Name">
    <vt:lpwstr>Be žymos</vt:lpwstr>
  </property>
  <property fmtid="{D5CDD505-2E9C-101B-9397-08002B2CF9AE}" pid="16" name="MSIP_Label_190751af-2442-49a7-b7b9-9f0bcce858c9_Application">
    <vt:lpwstr>Microsoft Azure Information Protection</vt:lpwstr>
  </property>
  <property fmtid="{D5CDD505-2E9C-101B-9397-08002B2CF9AE}" pid="17" name="MSIP_Label_190751af-2442-49a7-b7b9-9f0bcce858c9_ActionId">
    <vt:lpwstr>0d389249-6b47-4893-950a-f2099c88f369</vt:lpwstr>
  </property>
  <property fmtid="{D5CDD505-2E9C-101B-9397-08002B2CF9AE}" pid="18" name="MSIP_Label_190751af-2442-49a7-b7b9-9f0bcce858c9_Parent">
    <vt:lpwstr>320c693d-44b7-4e16-b3dd-4fcd87401cf5</vt:lpwstr>
  </property>
  <property fmtid="{D5CDD505-2E9C-101B-9397-08002B2CF9AE}" pid="19" name="MSIP_Label_190751af-2442-49a7-b7b9-9f0bcce858c9_Extended_MSFT_Method">
    <vt:lpwstr>Manual</vt:lpwstr>
  </property>
  <property fmtid="{D5CDD505-2E9C-101B-9397-08002B2CF9AE}" pid="20" name="Sensitivity">
    <vt:lpwstr>Viešo naudojimo Be žymos</vt:lpwstr>
  </property>
  <property fmtid="{D5CDD505-2E9C-101B-9397-08002B2CF9AE}" pid="21" name="MediaServiceImageTags">
    <vt:lpwstr/>
  </property>
</Properties>
</file>